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9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'Лист1'!$A$1:$F$3</definedName>
  </definedNames>
  <calcPr fullCalcOnLoad="1"/>
</workbook>
</file>

<file path=xl/sharedStrings.xml><?xml version="1.0" encoding="utf-8"?>
<sst xmlns="http://schemas.openxmlformats.org/spreadsheetml/2006/main" count="42" uniqueCount="16">
  <si>
    <t>Наименование поставщика</t>
  </si>
  <si>
    <t>Объем покупки</t>
  </si>
  <si>
    <t>Цена</t>
  </si>
  <si>
    <t>АО «Миасский машиностроительный завод»</t>
  </si>
  <si>
    <t>АО «Златмаш»</t>
  </si>
  <si>
    <t>МВтч</t>
  </si>
  <si>
    <t>МВт</t>
  </si>
  <si>
    <t>руб/МВтч</t>
  </si>
  <si>
    <t>руб/МВт</t>
  </si>
  <si>
    <t>ООО «ТД                                     Вишневогорский ГОК»</t>
  </si>
  <si>
    <t>ИТОГО:</t>
  </si>
  <si>
    <t xml:space="preserve">ООО «ЭНЕРГОПРАЙС» </t>
  </si>
  <si>
    <t xml:space="preserve">ООО Агрокомплекс "Чурилово" </t>
  </si>
  <si>
    <t xml:space="preserve">ООО «Перспектива»                                                </t>
  </si>
  <si>
    <t xml:space="preserve">АО «Челябоблкоммунэнерго»                            </t>
  </si>
  <si>
    <t>февраль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</si>
</sst>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49" fontId="45" fillId="0" borderId="0" xfId="0" applyNumberFormat="1" applyFont="1" applyFill="1" applyAlignment="1">
      <alignment horizontal="left" wrapText="1"/>
    </xf>
    <xf numFmtId="0" fontId="46" fillId="0" borderId="10" xfId="0" applyFont="1" applyFill="1" applyBorder="1" applyAlignment="1">
      <alignment vertical="top" wrapText="1"/>
    </xf>
    <xf numFmtId="177" fontId="47" fillId="0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horizontal="right" wrapText="1"/>
    </xf>
    <xf numFmtId="4" fontId="48" fillId="0" borderId="11" xfId="0" applyNumberFormat="1" applyFont="1" applyFill="1" applyBorder="1" applyAlignment="1">
      <alignment horizontal="right" wrapText="1"/>
    </xf>
    <xf numFmtId="0" fontId="47" fillId="0" borderId="12" xfId="0" applyFont="1" applyFill="1" applyBorder="1" applyAlignment="1">
      <alignment horizontal="right" wrapText="1"/>
    </xf>
    <xf numFmtId="179" fontId="47" fillId="0" borderId="13" xfId="0" applyNumberFormat="1" applyFont="1" applyFill="1" applyBorder="1" applyAlignment="1">
      <alignment horizontal="right" wrapText="1"/>
    </xf>
    <xf numFmtId="0" fontId="47" fillId="0" borderId="13" xfId="0" applyFont="1" applyFill="1" applyBorder="1" applyAlignment="1">
      <alignment horizontal="right" wrapText="1"/>
    </xf>
    <xf numFmtId="4" fontId="48" fillId="0" borderId="13" xfId="0" applyNumberFormat="1" applyFont="1" applyFill="1" applyBorder="1" applyAlignment="1">
      <alignment horizontal="right" wrapText="1"/>
    </xf>
    <xf numFmtId="0" fontId="47" fillId="0" borderId="14" xfId="0" applyFont="1" applyFill="1" applyBorder="1" applyAlignment="1">
      <alignment horizontal="right" wrapText="1"/>
    </xf>
    <xf numFmtId="177" fontId="48" fillId="0" borderId="11" xfId="0" applyNumberFormat="1" applyFont="1" applyFill="1" applyBorder="1" applyAlignment="1">
      <alignment horizontal="right" wrapText="1"/>
    </xf>
    <xf numFmtId="177" fontId="48" fillId="0" borderId="15" xfId="0" applyNumberFormat="1" applyFont="1" applyFill="1" applyBorder="1" applyAlignment="1">
      <alignment horizontal="right" wrapText="1"/>
    </xf>
    <xf numFmtId="0" fontId="48" fillId="0" borderId="15" xfId="0" applyFont="1" applyFill="1" applyBorder="1" applyAlignment="1">
      <alignment horizontal="right" wrapText="1"/>
    </xf>
    <xf numFmtId="4" fontId="48" fillId="0" borderId="15" xfId="0" applyNumberFormat="1" applyFont="1" applyFill="1" applyBorder="1" applyAlignment="1">
      <alignment horizontal="right" wrapText="1"/>
    </xf>
    <xf numFmtId="0" fontId="48" fillId="0" borderId="16" xfId="0" applyFont="1" applyFill="1" applyBorder="1" applyAlignment="1">
      <alignment horizontal="right" wrapText="1"/>
    </xf>
    <xf numFmtId="177" fontId="48" fillId="0" borderId="17" xfId="0" applyNumberFormat="1" applyFont="1" applyFill="1" applyBorder="1" applyAlignment="1">
      <alignment horizontal="right" wrapText="1"/>
    </xf>
    <xf numFmtId="0" fontId="48" fillId="0" borderId="17" xfId="0" applyFont="1" applyFill="1" applyBorder="1" applyAlignment="1">
      <alignment horizontal="right" wrapText="1"/>
    </xf>
    <xf numFmtId="0" fontId="48" fillId="0" borderId="18" xfId="0" applyFont="1" applyFill="1" applyBorder="1" applyAlignment="1">
      <alignment horizontal="right" wrapText="1"/>
    </xf>
    <xf numFmtId="4" fontId="48" fillId="0" borderId="19" xfId="0" applyNumberFormat="1" applyFont="1" applyFill="1" applyBorder="1" applyAlignment="1">
      <alignment horizontal="right" wrapText="1"/>
    </xf>
    <xf numFmtId="4" fontId="48" fillId="0" borderId="20" xfId="0" applyNumberFormat="1" applyFont="1" applyFill="1" applyBorder="1" applyAlignment="1">
      <alignment horizontal="right" wrapText="1"/>
    </xf>
    <xf numFmtId="177" fontId="47" fillId="0" borderId="13" xfId="0" applyNumberFormat="1" applyFont="1" applyFill="1" applyBorder="1" applyAlignment="1">
      <alignment horizontal="right" wrapText="1"/>
    </xf>
    <xf numFmtId="177" fontId="47" fillId="0" borderId="15" xfId="0" applyNumberFormat="1" applyFont="1" applyFill="1" applyBorder="1" applyAlignment="1">
      <alignment horizontal="right" wrapText="1"/>
    </xf>
    <xf numFmtId="0" fontId="47" fillId="0" borderId="15" xfId="0" applyFont="1" applyFill="1" applyBorder="1" applyAlignment="1">
      <alignment horizontal="right" wrapText="1"/>
    </xf>
    <xf numFmtId="177" fontId="48" fillId="0" borderId="21" xfId="0" applyNumberFormat="1" applyFont="1" applyFill="1" applyBorder="1" applyAlignment="1">
      <alignment horizontal="right" wrapText="1"/>
    </xf>
    <xf numFmtId="0" fontId="47" fillId="0" borderId="16" xfId="0" applyFont="1" applyFill="1" applyBorder="1" applyAlignment="1">
      <alignment horizontal="right" wrapText="1"/>
    </xf>
    <xf numFmtId="4" fontId="48" fillId="0" borderId="21" xfId="0" applyNumberFormat="1" applyFont="1" applyFill="1" applyBorder="1" applyAlignment="1">
      <alignment horizontal="right" wrapText="1"/>
    </xf>
    <xf numFmtId="177" fontId="49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 wrapText="1"/>
    </xf>
    <xf numFmtId="179" fontId="49" fillId="0" borderId="13" xfId="0" applyNumberFormat="1" applyFont="1" applyFill="1" applyBorder="1" applyAlignment="1">
      <alignment horizontal="right" wrapText="1"/>
    </xf>
    <xf numFmtId="0" fontId="49" fillId="0" borderId="14" xfId="0" applyFont="1" applyFill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0" fontId="48" fillId="0" borderId="22" xfId="0" applyFont="1" applyFill="1" applyBorder="1" applyAlignment="1">
      <alignment vertical="top" wrapText="1"/>
    </xf>
    <xf numFmtId="0" fontId="48" fillId="0" borderId="23" xfId="0" applyFont="1" applyFill="1" applyBorder="1" applyAlignment="1">
      <alignment vertical="top" wrapText="1"/>
    </xf>
    <xf numFmtId="0" fontId="48" fillId="0" borderId="24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vertical="top" wrapText="1"/>
    </xf>
    <xf numFmtId="0" fontId="46" fillId="0" borderId="23" xfId="0" applyFont="1" applyFill="1" applyBorder="1" applyAlignment="1">
      <alignment vertical="top" wrapText="1"/>
    </xf>
    <xf numFmtId="0" fontId="46" fillId="0" borderId="25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2;&#1047;%2001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72;%2002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83;&#1072;&#1090;&#1084;&#1072;&#1096;%20022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4;&#1050;&#1069;%20012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022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8;&#1080;&#1083;&#1086;&#1074;&#1086;%2002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4;%20&#1042;&#1043;&#1054;&#1050;%200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72;%200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83;&#1072;&#1090;&#1084;&#1072;&#1096;%2001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4;&#1050;&#1069;%2001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01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8;&#1080;&#1083;&#1086;&#1074;&#1086;%2001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2;&#1047;%20022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4;%20&#1042;&#1043;&#1054;&#1050;%200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реактивная"/>
      <sheetName val="потери"/>
      <sheetName val="баланс"/>
      <sheetName val="Энергоинвест"/>
      <sheetName val="расчет"/>
      <sheetName val="АТС"/>
      <sheetName val="акт учета перетоко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генераторы прием"/>
      <sheetName val="АТС"/>
      <sheetName val="Приложение 11"/>
      <sheetName val="акт учета перетоков ГП"/>
      <sheetName val="почасовой акт НЭСК"/>
      <sheetName val="почасовой акт ОЭС"/>
      <sheetName val="почасовй акт ЧРДУ"/>
    </sheetNames>
    <sheetDataSet>
      <sheetData sheetId="1">
        <row r="762">
          <cell r="BQ762">
            <v>1.07108</v>
          </cell>
          <cell r="BR762">
            <v>15629198</v>
          </cell>
        </row>
        <row r="763">
          <cell r="BQ763">
            <v>812786.74</v>
          </cell>
          <cell r="BR763">
            <v>20.102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</sheetNames>
    <sheetDataSet>
      <sheetData sheetId="1">
        <row r="762">
          <cell r="AL762">
            <v>1.0465</v>
          </cell>
          <cell r="AM762">
            <v>658881</v>
          </cell>
        </row>
        <row r="763">
          <cell r="AL763">
            <v>796531.01</v>
          </cell>
          <cell r="AM763">
            <v>0.074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</sheetNames>
    <sheetDataSet>
      <sheetData sheetId="1">
        <row r="762">
          <cell r="AB762">
            <v>0</v>
          </cell>
        </row>
        <row r="763">
          <cell r="AB76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  <sheetName val="свод по показаниям"/>
    </sheetNames>
    <sheetDataSet>
      <sheetData sheetId="1">
        <row r="762">
          <cell r="BH762">
            <v>0.99934</v>
          </cell>
          <cell r="BI762">
            <v>17823</v>
          </cell>
        </row>
        <row r="763">
          <cell r="BH763">
            <v>764019.54</v>
          </cell>
          <cell r="BI76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  <sheetName val="Профили для расчета"/>
    </sheetNames>
    <sheetDataSet>
      <sheetData sheetId="1">
        <row r="762">
          <cell r="AM762">
            <v>1.12071</v>
          </cell>
          <cell r="AN762">
            <v>1069286</v>
          </cell>
        </row>
        <row r="763">
          <cell r="AM763">
            <v>788403.14</v>
          </cell>
          <cell r="AN763">
            <v>0.854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ль №0010050279 яч.409 ГПП "/>
      <sheetName val="Профиль №0807125089 ГПА-6 ЭЦ"/>
      <sheetName val="Профиль №0807125219 ГПА-5 ЭЦ "/>
      <sheetName val="Профиль №0809111244  яч.8 ЭЦ "/>
      <sheetName val="Профиль №0812100370 яч.10 ЭЦ"/>
      <sheetName val="Диаграмма1"/>
      <sheetName val="проверка"/>
      <sheetName val="расчет"/>
      <sheetName val="АТС"/>
      <sheetName val="Акт учета перетоко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АТС"/>
      <sheetName val="Приложение 11"/>
      <sheetName val="акт учета перетоков ГП"/>
      <sheetName val="почасовой акт РУСЭС"/>
      <sheetName val="почасовой акт ПСТ"/>
      <sheetName val="почасовой акт ОЭС"/>
      <sheetName val="почасовй акт Атом"/>
      <sheetName val="почасовй акт ЧРДУ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  <sheetName val="свод по показаниям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  <sheetName val="Профили для расчет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реактивная"/>
      <sheetName val="потери"/>
      <sheetName val="баланс"/>
      <sheetName val="Энергоинвест"/>
      <sheetName val="расчет"/>
      <sheetName val="АТС"/>
      <sheetName val="акт учета перетоков"/>
    </sheetNames>
    <sheetDataSet>
      <sheetData sheetId="6">
        <row r="762">
          <cell r="AJ762">
            <v>1.0911</v>
          </cell>
          <cell r="AK762">
            <v>5482978</v>
          </cell>
        </row>
        <row r="763">
          <cell r="AJ763">
            <v>796531.01</v>
          </cell>
          <cell r="AK763">
            <v>4.902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ль №0010050279 яч.409 ГПП "/>
      <sheetName val="Профиль №0807125089 ГПА-6 ЭЦ"/>
      <sheetName val="Профиль №0807125219 ГПА-5 ЭЦ "/>
      <sheetName val="Профиль №0809111244  яч.8 ЭЦ "/>
      <sheetName val="Профиль №0812100370 яч.10 ЭЦ"/>
      <sheetName val="Диаграмма1"/>
      <sheetName val="проверка"/>
      <sheetName val="расчет"/>
      <sheetName val="АТС"/>
      <sheetName val="Акт учета перетоков"/>
    </sheetNames>
    <sheetDataSet>
      <sheetData sheetId="7">
        <row r="761">
          <cell r="L761">
            <v>1.09457</v>
          </cell>
          <cell r="M761">
            <v>246946</v>
          </cell>
        </row>
        <row r="762">
          <cell r="L762">
            <v>788403.14</v>
          </cell>
          <cell r="M762">
            <v>0.141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="115" zoomScaleNormal="115" zoomScaleSheetLayoutView="130" workbookViewId="0" topLeftCell="A1">
      <selection activeCell="B24" sqref="B24"/>
    </sheetView>
  </sheetViews>
  <sheetFormatPr defaultColWidth="9.140625" defaultRowHeight="15"/>
  <cols>
    <col min="1" max="1" width="5.28125" style="0" customWidth="1"/>
    <col min="2" max="2" width="33.140625" style="0" customWidth="1"/>
    <col min="3" max="3" width="17.28125" style="5" customWidth="1"/>
    <col min="4" max="4" width="8.8515625" style="5" customWidth="1"/>
    <col min="5" max="5" width="16.57421875" style="5" customWidth="1"/>
    <col min="6" max="6" width="13.140625" style="0" customWidth="1"/>
    <col min="7" max="7" width="11.140625" style="0" customWidth="1"/>
  </cols>
  <sheetData>
    <row r="2" spans="1:12" ht="15" customHeight="1" thickBot="1">
      <c r="A2" s="3"/>
      <c r="B2" s="37" t="s">
        <v>15</v>
      </c>
      <c r="C2" s="6"/>
      <c r="D2" s="4"/>
      <c r="E2" s="4"/>
      <c r="F2" s="4"/>
      <c r="G2" s="3"/>
      <c r="H2" s="3"/>
      <c r="I2" s="3"/>
      <c r="J2" s="2"/>
      <c r="K2" s="2"/>
      <c r="L2" s="2"/>
    </row>
    <row r="3" spans="1:6" ht="16.5" thickBot="1">
      <c r="A3" s="1"/>
      <c r="B3" s="7" t="s">
        <v>0</v>
      </c>
      <c r="C3" s="43" t="s">
        <v>1</v>
      </c>
      <c r="D3" s="45"/>
      <c r="E3" s="43" t="s">
        <v>2</v>
      </c>
      <c r="F3" s="44"/>
    </row>
    <row r="4" spans="2:6" ht="15" customHeight="1">
      <c r="B4" s="38" t="s">
        <v>3</v>
      </c>
      <c r="C4" s="8">
        <f>'[8]расчет'!$AK$762/1000</f>
        <v>5482.978</v>
      </c>
      <c r="D4" s="9" t="s">
        <v>5</v>
      </c>
      <c r="E4" s="10">
        <f>'[8]расчет'!$AJ$762*1000</f>
        <v>1091.1</v>
      </c>
      <c r="F4" s="11" t="s">
        <v>7</v>
      </c>
    </row>
    <row r="5" spans="2:6" ht="15.75" thickBot="1">
      <c r="B5" s="39"/>
      <c r="C5" s="12">
        <f>'[8]расчет'!$AK$763</f>
        <v>4.902</v>
      </c>
      <c r="D5" s="13" t="s">
        <v>6</v>
      </c>
      <c r="E5" s="14">
        <f>'[8]расчет'!$AJ$763</f>
        <v>796531.01</v>
      </c>
      <c r="F5" s="15" t="s">
        <v>8</v>
      </c>
    </row>
    <row r="6" spans="2:6" ht="15" customHeight="1">
      <c r="B6" s="38" t="s">
        <v>9</v>
      </c>
      <c r="C6" s="16">
        <f>'[9]расчет'!$M$761/1000</f>
        <v>246.946</v>
      </c>
      <c r="D6" s="9" t="s">
        <v>5</v>
      </c>
      <c r="E6" s="10">
        <f>'[9]расчет'!$L$761*1000</f>
        <v>1094.57</v>
      </c>
      <c r="F6" s="11" t="s">
        <v>7</v>
      </c>
    </row>
    <row r="7" spans="2:6" ht="15.75" thickBot="1">
      <c r="B7" s="39"/>
      <c r="C7" s="26">
        <f>'[9]расчет'!$M$762</f>
        <v>0.141</v>
      </c>
      <c r="D7" s="13" t="s">
        <v>6</v>
      </c>
      <c r="E7" s="14">
        <f>'[9]расчет'!$L$762</f>
        <v>788403.14</v>
      </c>
      <c r="F7" s="15" t="s">
        <v>8</v>
      </c>
    </row>
    <row r="8" spans="2:6" ht="15">
      <c r="B8" s="46" t="s">
        <v>13</v>
      </c>
      <c r="C8" s="17">
        <f>'[10]активная'!$BR$762/1000</f>
        <v>15629.198</v>
      </c>
      <c r="D8" s="18" t="s">
        <v>5</v>
      </c>
      <c r="E8" s="19">
        <f>'[10]активная'!$BQ$762*1000</f>
        <v>1071.08</v>
      </c>
      <c r="F8" s="20" t="s">
        <v>7</v>
      </c>
    </row>
    <row r="9" spans="2:6" ht="15.75" thickBot="1">
      <c r="B9" s="47"/>
      <c r="C9" s="21">
        <f>'[10]активная'!$BR$763</f>
        <v>20.102</v>
      </c>
      <c r="D9" s="22" t="s">
        <v>6</v>
      </c>
      <c r="E9" s="14">
        <f>'[10]активная'!$BQ$763</f>
        <v>812786.74</v>
      </c>
      <c r="F9" s="23" t="s">
        <v>8</v>
      </c>
    </row>
    <row r="10" spans="2:6" ht="15">
      <c r="B10" s="38" t="s">
        <v>4</v>
      </c>
      <c r="C10" s="8">
        <f>'[11]расчет'!$AM$762/1000</f>
        <v>658.881</v>
      </c>
      <c r="D10" s="9" t="s">
        <v>5</v>
      </c>
      <c r="E10" s="10">
        <f>'[11]расчет'!$AL$762*1000</f>
        <v>1046.5</v>
      </c>
      <c r="F10" s="11" t="s">
        <v>7</v>
      </c>
    </row>
    <row r="11" spans="2:6" ht="15.75" thickBot="1">
      <c r="B11" s="39"/>
      <c r="C11" s="26">
        <f>'[11]расчет'!$AM$763</f>
        <v>0.074</v>
      </c>
      <c r="D11" s="13" t="s">
        <v>6</v>
      </c>
      <c r="E11" s="24">
        <f>'[11]расчет'!$AL$763</f>
        <v>796531.01</v>
      </c>
      <c r="F11" s="15" t="s">
        <v>8</v>
      </c>
    </row>
    <row r="12" spans="2:6" ht="15" customHeight="1">
      <c r="B12" s="38" t="s">
        <v>14</v>
      </c>
      <c r="C12" s="8">
        <f>'[12]активная'!$AB$762/1000</f>
        <v>0</v>
      </c>
      <c r="D12" s="9" t="s">
        <v>5</v>
      </c>
      <c r="E12" s="25">
        <v>0</v>
      </c>
      <c r="F12" s="11" t="s">
        <v>7</v>
      </c>
    </row>
    <row r="13" spans="2:6" ht="15.75" thickBot="1">
      <c r="B13" s="39"/>
      <c r="C13" s="26">
        <f>'[12]активная'!$AB$763</f>
        <v>0</v>
      </c>
      <c r="D13" s="13" t="s">
        <v>6</v>
      </c>
      <c r="E13" s="24">
        <v>0</v>
      </c>
      <c r="F13" s="15" t="s">
        <v>8</v>
      </c>
    </row>
    <row r="14" spans="2:6" ht="15">
      <c r="B14" s="40" t="s">
        <v>11</v>
      </c>
      <c r="C14" s="27">
        <f>'[13]активная'!$BI$762/1000</f>
        <v>17.823</v>
      </c>
      <c r="D14" s="28" t="s">
        <v>5</v>
      </c>
      <c r="E14" s="29">
        <f>'[13]активная'!$BH$762*1000</f>
        <v>999.34</v>
      </c>
      <c r="F14" s="30" t="s">
        <v>7</v>
      </c>
    </row>
    <row r="15" spans="2:6" ht="15.75" thickBot="1">
      <c r="B15" s="39"/>
      <c r="C15" s="26">
        <f>'[13]активная'!$BI$763</f>
        <v>0</v>
      </c>
      <c r="D15" s="13" t="s">
        <v>6</v>
      </c>
      <c r="E15" s="24">
        <f>'[13]активная'!$BH$763</f>
        <v>764019.54</v>
      </c>
      <c r="F15" s="15" t="s">
        <v>8</v>
      </c>
    </row>
    <row r="16" spans="2:6" ht="15">
      <c r="B16" s="40" t="s">
        <v>12</v>
      </c>
      <c r="C16" s="27">
        <f>'[14]расчет'!$AN$762/1000</f>
        <v>1069.286</v>
      </c>
      <c r="D16" s="28" t="s">
        <v>5</v>
      </c>
      <c r="E16" s="31">
        <f>'[14]расчет'!$AM$762*1000</f>
        <v>1120.71</v>
      </c>
      <c r="F16" s="30" t="s">
        <v>7</v>
      </c>
    </row>
    <row r="17" spans="2:6" ht="15.75" thickBot="1">
      <c r="B17" s="39"/>
      <c r="C17" s="26">
        <f>'[14]расчет'!$AN$763</f>
        <v>0.854</v>
      </c>
      <c r="D17" s="13" t="s">
        <v>6</v>
      </c>
      <c r="E17" s="24">
        <f>'[14]расчет'!$AM$763</f>
        <v>788403.14</v>
      </c>
      <c r="F17" s="15" t="s">
        <v>8</v>
      </c>
    </row>
    <row r="18" spans="2:6" ht="15">
      <c r="B18" s="41" t="s">
        <v>10</v>
      </c>
      <c r="C18" s="32">
        <f>C4+C6+C8+C10+C12+C14+C16</f>
        <v>23105.112</v>
      </c>
      <c r="D18" s="33" t="s">
        <v>5</v>
      </c>
      <c r="E18" s="34"/>
      <c r="F18" s="34"/>
    </row>
    <row r="19" spans="2:6" ht="15.75" thickBot="1">
      <c r="B19" s="42"/>
      <c r="C19" s="35">
        <f>C5+C7+C9+C11+C13+C15+C17</f>
        <v>26.073</v>
      </c>
      <c r="D19" s="36" t="s">
        <v>6</v>
      </c>
      <c r="E19" s="34"/>
      <c r="F19" s="48"/>
    </row>
  </sheetData>
  <sheetProtection/>
  <mergeCells count="10">
    <mergeCell ref="B12:B13"/>
    <mergeCell ref="B14:B15"/>
    <mergeCell ref="B16:B17"/>
    <mergeCell ref="B18:B19"/>
    <mergeCell ref="E3:F3"/>
    <mergeCell ref="C3:D3"/>
    <mergeCell ref="B10:B11"/>
    <mergeCell ref="B8:B9"/>
    <mergeCell ref="B4:B5"/>
    <mergeCell ref="B6:B7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Пономарева Светлана Борисовна</dc:creator>
  <cp:keywords/>
  <dc:description/>
  <cp:lastModifiedBy>Пономарева Светлана Борисовна</cp:lastModifiedBy>
  <cp:lastPrinted>2019-02-15T07:31:46Z</cp:lastPrinted>
  <dcterms:created xsi:type="dcterms:W3CDTF">2017-01-11T10:07:03Z</dcterms:created>
  <dcterms:modified xsi:type="dcterms:W3CDTF">2021-03-15T04:31:02Z</dcterms:modified>
  <cp:category/>
  <cp:version/>
  <cp:contentType/>
  <cp:contentStatus/>
</cp:coreProperties>
</file>